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 г" sheetId="3" r:id="rId1"/>
  </sheets>
  <calcPr calcId="125725"/>
</workbook>
</file>

<file path=xl/calcChain.xml><?xml version="1.0" encoding="utf-8"?>
<calcChain xmlns="http://schemas.openxmlformats.org/spreadsheetml/2006/main">
  <c r="F39" i="3"/>
  <c r="F13"/>
  <c r="F12"/>
  <c r="F16"/>
  <c r="F14"/>
  <c r="F11"/>
  <c r="F41"/>
  <c r="F40"/>
  <c r="F38"/>
  <c r="F32" l="1"/>
  <c r="F35" s="1"/>
  <c r="F10" s="1"/>
  <c r="F43"/>
  <c r="F9" s="1"/>
  <c r="F7" l="1"/>
  <c r="F8"/>
  <c r="F21" s="1"/>
</calcChain>
</file>

<file path=xl/sharedStrings.xml><?xml version="1.0" encoding="utf-8"?>
<sst xmlns="http://schemas.openxmlformats.org/spreadsheetml/2006/main" count="60" uniqueCount="56">
  <si>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</si>
  <si>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</si>
  <si>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</si>
  <si>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</si>
  <si>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Домофон</t>
  </si>
  <si>
    <t>Услуги бухгалтера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</si>
  <si>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</si>
  <si>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</si>
  <si>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</si>
  <si>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</si>
  <si>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</si>
  <si>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</si>
  <si>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</si>
  <si>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</si>
  <si>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</si>
  <si>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</si>
  <si>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</si>
  <si>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</si>
  <si>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</si>
  <si>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</si>
  <si>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</si>
  <si>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</si>
  <si>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</si>
  <si>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Показатели</t>
  </si>
  <si>
    <t xml:space="preserve"> тыс. руб.</t>
  </si>
  <si>
    <t>Предъявлено услуг Управляющей компанией:</t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</si>
  <si>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</si>
  <si>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 xml:space="preserve">Обслуживание ИТП 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</si>
  <si>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</si>
  <si>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t>4.Уборка подъездов производится ежедневно. Влажная уборка лестнич. маршей и  площадок производится 1 раз в неделю.</t>
  </si>
  <si>
    <t>Все расходы подтверждены финансовыми документами, договорами. Все расчеты производились безналичным путем в соответс. с заключенными договорами с поставщиками услуг</t>
  </si>
  <si>
    <t>Сбор квартплаты на 31.12.2013г. Составил    97,1 %</t>
  </si>
  <si>
    <t>Вознаграждение агентского договора по ОДН с ДГК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</si>
  <si>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</si>
  <si>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r>
      <t xml:space="preserve">Управляющей компании ООО "Нерюнгринская жилищная компания" перед собственниками помещений о выполненной за  2014г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№3/1 по пр. Дружбы Народов</t>
    </r>
  </si>
  <si>
    <t>Перечень работ по текущему ремонту за в 2014г.</t>
  </si>
  <si>
    <t>Замена канализационных труб кв 37 (по стояку с/у)</t>
  </si>
  <si>
    <t>Замена радиаторов кв № 157 (аварийная ситуация)</t>
  </si>
  <si>
    <t>Изготовление и установка информац.досок. Установка огнетушителей  (с 1-12 под)</t>
  </si>
  <si>
    <t>Смена канализационных труб кв 56,60</t>
  </si>
  <si>
    <t>Смена поручня л/огр вх. в подъезд окр. поручня мет.дверей вх. в подвал, мусорокамеры (с 1 по 12 под). Устройство бетонной отмоски (5 под)</t>
  </si>
  <si>
    <t>Ремонт м/п швов кв 3,7,22,86,159</t>
  </si>
  <si>
    <r>
      <t>2.Вывезено твердых бытовых отходов</t>
    </r>
    <r>
      <rPr>
        <u/>
        <sz val="9"/>
        <rFont val="Arial"/>
        <family val="2"/>
        <charset val="204"/>
      </rPr>
      <t>-</t>
    </r>
    <r>
      <rPr>
        <b/>
        <u/>
        <sz val="9"/>
        <rFont val="Arial"/>
        <family val="2"/>
        <charset val="204"/>
      </rPr>
      <t xml:space="preserve">    705,17м3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</si>
  <si>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- 109,05  м3</t>
    </r>
  </si>
  <si>
    <r>
      <t>1.Заявок поступило 319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318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</si>
  <si>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t>Изготовление шайб сантехнических</t>
  </si>
  <si>
    <t>Покос травы</t>
  </si>
  <si>
    <t>Настройка и сдача в г/п расходомера электром. ПРЭМ</t>
  </si>
  <si>
    <t>В отчете представлены затраты ,которые проходили через расчетный счет и по договорам заключенными с ООО "НЖК".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</si>
  <si>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 МКД.</t>
  </si>
  <si>
    <t>Оплачено за ЖУ  Управляющий компании за 2014г</t>
  </si>
  <si>
    <t xml:space="preserve">Задолженность ТСЖ перед УК по выполненным работам  на 01.01.14 </t>
  </si>
  <si>
    <t>Возмещение затрат за услуги НОЭ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</si>
  <si>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)</t>
  </si>
  <si>
    <t>Фасадное освещение</t>
  </si>
  <si>
    <t xml:space="preserve"> Задолженность ТСЖ перед УК по выполненным работам  на 01.01.2015   (204,46+2511,62-2457=258,44)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</si>
</sst>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5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4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4" fontId="14" fillId="0" borderId="1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4" fillId="3" borderId="8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wrapText="1"/>
    </xf>
    <xf numFmtId="0" fontId="4" fillId="2" borderId="8" xfId="0" applyFont="1" applyFill="1" applyBorder="1" applyAlignment="1">
      <alignment horizontal="center" wrapText="1"/>
    </xf>
    <xf numFmtId="4" fontId="12" fillId="2" borderId="1" xfId="0" applyNumberFormat="1" applyFont="1" applyFill="1" applyBorder="1" applyAlignment="1">
      <alignment wrapText="1"/>
    </xf>
    <xf numFmtId="0" fontId="4" fillId="2" borderId="11" xfId="0" applyFont="1" applyFill="1" applyBorder="1" applyAlignment="1">
      <alignment horizontal="center" wrapText="1"/>
    </xf>
    <xf numFmtId="4" fontId="4" fillId="2" borderId="12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4" fillId="0" borderId="13" xfId="0" applyFont="1" applyBorder="1" applyAlignment="1">
      <alignment wrapText="1"/>
    </xf>
    <xf numFmtId="2" fontId="9" fillId="0" borderId="14" xfId="0" applyNumberFormat="1" applyFont="1" applyBorder="1" applyAlignment="1">
      <alignment wrapText="1"/>
    </xf>
    <xf numFmtId="0" fontId="4" fillId="0" borderId="11" xfId="0" applyFont="1" applyBorder="1" applyAlignment="1">
      <alignment horizontal="center" wrapText="1"/>
    </xf>
    <xf numFmtId="2" fontId="9" fillId="0" borderId="15" xfId="0" applyNumberFormat="1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2" fontId="4" fillId="0" borderId="17" xfId="0" applyNumberFormat="1" applyFont="1" applyBorder="1" applyAlignment="1">
      <alignment wrapText="1"/>
    </xf>
    <xf numFmtId="0" fontId="4" fillId="0" borderId="1" xfId="0" applyNumberFormat="1" applyFont="1" applyBorder="1" applyAlignment="1">
      <alignment wrapText="1"/>
    </xf>
    <xf numFmtId="0" fontId="4" fillId="0" borderId="1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 wrapText="1"/>
    </xf>
    <xf numFmtId="0" fontId="18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14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left"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2" fillId="0" borderId="5" xfId="0" applyFont="1" applyBorder="1" applyAlignment="1">
      <alignment horizontal="right" wrapText="1"/>
    </xf>
    <xf numFmtId="0" fontId="4" fillId="0" borderId="7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3" fillId="0" borderId="9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3" fillId="0" borderId="1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9" fillId="0" borderId="10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4" fillId="0" borderId="12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12" fillId="0" borderId="18" xfId="0" applyNumberFormat="1" applyFont="1" applyBorder="1" applyAlignment="1">
      <alignment horizontal="right" wrapText="1"/>
    </xf>
    <xf numFmtId="0" fontId="4" fillId="0" borderId="2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4" fillId="0" borderId="4" xfId="0" applyNumberFormat="1" applyFont="1" applyBorder="1" applyAlignment="1">
      <alignment horizontal="center" wrapText="1"/>
    </xf>
    <xf numFmtId="10" fontId="12" fillId="0" borderId="5" xfId="0" applyNumberFormat="1" applyFont="1" applyBorder="1" applyAlignment="1">
      <alignment horizontal="right" wrapText="1"/>
    </xf>
    <xf numFmtId="0" fontId="4" fillId="0" borderId="7" xfId="0" applyFont="1" applyBorder="1" applyAlignment="1">
      <alignment wrapText="1"/>
    </xf>
    <xf numFmtId="0" fontId="2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horizontal="left" wrapText="1"/>
    </xf>
    <xf numFmtId="0" fontId="9" fillId="0" borderId="2" xfId="0" applyNumberFormat="1" applyFont="1" applyBorder="1" applyAlignment="1">
      <alignment horizontal="left" wrapText="1"/>
    </xf>
    <xf numFmtId="0" fontId="9" fillId="0" borderId="3" xfId="0" applyNumberFormat="1" applyFont="1" applyBorder="1" applyAlignment="1">
      <alignment horizontal="left" wrapText="1"/>
    </xf>
    <xf numFmtId="0" fontId="9" fillId="0" borderId="4" xfId="0" applyNumberFormat="1" applyFont="1" applyBorder="1" applyAlignment="1">
      <alignment horizontal="left" wrapText="1"/>
    </xf>
    <xf numFmtId="0" fontId="17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center" wrapText="1"/>
    </xf>
    <xf numFmtId="0" fontId="10" fillId="0" borderId="0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wrapText="1"/>
    </xf>
    <xf numFmtId="0" fontId="16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"/>
  <sheetViews>
    <sheetView tabSelected="1" workbookViewId="0">
      <selection activeCell="A55" sqref="A1:F55"/>
    </sheetView>
  </sheetViews>
  <sheetFormatPr defaultRowHeight="15"/>
  <cols>
    <col min="1" max="1" width="6.42578125" customWidth="1"/>
    <col min="5" max="5" width="45.5703125" customWidth="1"/>
    <col min="6" max="6" width="24" customWidth="1"/>
  </cols>
  <sheetData>
    <row r="1" spans="1:8" ht="18.75">
      <c r="A1" s="41" t="s">
        <v>22</v>
      </c>
      <c r="B1" s="41"/>
      <c r="C1" s="41"/>
      <c r="D1" s="41"/>
      <c r="E1" s="41"/>
      <c r="F1" s="41"/>
      <c r="G1" s="1"/>
      <c r="H1" s="4"/>
    </row>
    <row r="2" spans="1:8" ht="45.75" customHeight="1">
      <c r="A2" s="42" t="s">
        <v>34</v>
      </c>
      <c r="B2" s="42"/>
      <c r="C2" s="42"/>
      <c r="D2" s="42"/>
      <c r="E2" s="42"/>
      <c r="F2" s="42"/>
      <c r="G2" s="1"/>
      <c r="H2" s="4"/>
    </row>
    <row r="3" spans="1:8" ht="15.75" thickBot="1">
      <c r="A3" s="43" t="s">
        <v>0</v>
      </c>
      <c r="B3" s="43"/>
      <c r="C3" s="43"/>
      <c r="D3" s="43"/>
      <c r="E3" s="43"/>
      <c r="F3" s="43"/>
      <c r="G3" s="1"/>
      <c r="H3" s="4"/>
    </row>
    <row r="4" spans="1:8">
      <c r="A4" s="5" t="s">
        <v>10</v>
      </c>
      <c r="B4" s="44" t="s">
        <v>23</v>
      </c>
      <c r="C4" s="44"/>
      <c r="D4" s="44"/>
      <c r="E4" s="44"/>
      <c r="F4" s="6" t="s">
        <v>24</v>
      </c>
      <c r="G4" s="1"/>
      <c r="H4" s="4"/>
    </row>
    <row r="5" spans="1:8">
      <c r="A5" s="7">
        <v>1</v>
      </c>
      <c r="B5" s="45" t="s">
        <v>1</v>
      </c>
      <c r="C5" s="45"/>
      <c r="D5" s="45"/>
      <c r="E5" s="45"/>
      <c r="F5" s="37"/>
      <c r="G5" s="1"/>
      <c r="H5" s="4"/>
    </row>
    <row r="6" spans="1:8" hidden="1">
      <c r="A6" s="7"/>
      <c r="B6" s="46"/>
      <c r="C6" s="46"/>
      <c r="D6" s="46"/>
      <c r="E6" s="46"/>
      <c r="F6" s="8"/>
      <c r="G6" s="1"/>
      <c r="H6" s="4"/>
    </row>
    <row r="7" spans="1:8">
      <c r="A7" s="7">
        <v>2</v>
      </c>
      <c r="B7" s="47" t="s">
        <v>2</v>
      </c>
      <c r="C7" s="48"/>
      <c r="D7" s="48"/>
      <c r="E7" s="48"/>
      <c r="F7" s="9">
        <f>F9+F10+F11+F12+F13+F17+F14+F16+F15</f>
        <v>2511.62</v>
      </c>
      <c r="G7" s="1"/>
      <c r="H7" s="4"/>
    </row>
    <row r="8" spans="1:8">
      <c r="A8" s="7">
        <v>3</v>
      </c>
      <c r="B8" s="49" t="s">
        <v>25</v>
      </c>
      <c r="C8" s="49"/>
      <c r="D8" s="49"/>
      <c r="E8" s="49"/>
      <c r="F8" s="9">
        <f>F9+F10+F11+F12+F13+F14+F17+F16+F15</f>
        <v>2511.62</v>
      </c>
      <c r="G8" s="1"/>
      <c r="H8" s="4"/>
    </row>
    <row r="9" spans="1:8">
      <c r="A9" s="7"/>
      <c r="B9" s="52" t="s">
        <v>28</v>
      </c>
      <c r="C9" s="52"/>
      <c r="D9" s="52"/>
      <c r="E9" s="52"/>
      <c r="F9" s="8">
        <f>F43</f>
        <v>1799.37</v>
      </c>
      <c r="G9" s="1"/>
      <c r="H9" s="4"/>
    </row>
    <row r="10" spans="1:8">
      <c r="A10" s="7"/>
      <c r="B10" s="45" t="s">
        <v>26</v>
      </c>
      <c r="C10" s="53"/>
      <c r="D10" s="53"/>
      <c r="E10" s="53"/>
      <c r="F10" s="9">
        <f>F35</f>
        <v>130.87</v>
      </c>
      <c r="G10" s="1"/>
      <c r="H10" s="4"/>
    </row>
    <row r="11" spans="1:8">
      <c r="A11" s="7"/>
      <c r="B11" s="54" t="s">
        <v>3</v>
      </c>
      <c r="C11" s="54"/>
      <c r="D11" s="54"/>
      <c r="E11" s="54"/>
      <c r="F11" s="8">
        <f>100.53+140.74</f>
        <v>241.27</v>
      </c>
      <c r="G11" s="1"/>
      <c r="H11" s="4"/>
    </row>
    <row r="12" spans="1:8" ht="27.75" customHeight="1">
      <c r="A12" s="7"/>
      <c r="B12" s="55" t="s">
        <v>53</v>
      </c>
      <c r="C12" s="55"/>
      <c r="D12" s="55"/>
      <c r="E12" s="55"/>
      <c r="F12" s="8">
        <f>69.86+94.16</f>
        <v>164.01999999999998</v>
      </c>
      <c r="G12" s="1"/>
      <c r="H12" s="4"/>
    </row>
    <row r="13" spans="1:8">
      <c r="A13" s="7"/>
      <c r="B13" s="54" t="s">
        <v>27</v>
      </c>
      <c r="C13" s="54"/>
      <c r="D13" s="54"/>
      <c r="E13" s="54"/>
      <c r="F13" s="8">
        <f>4.23+106.86+27.76</f>
        <v>138.85</v>
      </c>
      <c r="G13" s="1"/>
      <c r="H13" s="4"/>
    </row>
    <row r="14" spans="1:8">
      <c r="A14" s="7"/>
      <c r="B14" s="57" t="s">
        <v>4</v>
      </c>
      <c r="C14" s="58"/>
      <c r="D14" s="58"/>
      <c r="E14" s="59"/>
      <c r="F14" s="8">
        <f>4.4+6.82</f>
        <v>11.22</v>
      </c>
      <c r="G14" s="1"/>
      <c r="H14" s="4"/>
    </row>
    <row r="15" spans="1:8" ht="14.25" customHeight="1">
      <c r="A15" s="7"/>
      <c r="B15" s="57" t="s">
        <v>54</v>
      </c>
      <c r="C15" s="58"/>
      <c r="D15" s="58"/>
      <c r="E15" s="59"/>
      <c r="F15" s="8">
        <v>-4.24</v>
      </c>
      <c r="G15" s="1"/>
      <c r="H15" s="4"/>
    </row>
    <row r="16" spans="1:8">
      <c r="A16" s="7"/>
      <c r="B16" s="57" t="s">
        <v>32</v>
      </c>
      <c r="C16" s="58"/>
      <c r="D16" s="58"/>
      <c r="E16" s="59"/>
      <c r="F16" s="8">
        <f>1.46+1.04</f>
        <v>2.5</v>
      </c>
      <c r="G16" s="1"/>
      <c r="H16" s="4"/>
    </row>
    <row r="17" spans="1:8">
      <c r="A17" s="7"/>
      <c r="B17" s="54" t="s">
        <v>5</v>
      </c>
      <c r="C17" s="54"/>
      <c r="D17" s="54"/>
      <c r="E17" s="54"/>
      <c r="F17" s="8">
        <v>27.76</v>
      </c>
      <c r="G17" s="1"/>
      <c r="H17" s="4"/>
    </row>
    <row r="18" spans="1:8">
      <c r="A18" s="7">
        <v>4</v>
      </c>
      <c r="B18" s="50" t="s">
        <v>50</v>
      </c>
      <c r="C18" s="50"/>
      <c r="D18" s="50"/>
      <c r="E18" s="50"/>
      <c r="F18" s="10">
        <v>2457.64</v>
      </c>
      <c r="G18" s="1"/>
      <c r="H18" s="4"/>
    </row>
    <row r="19" spans="1:8">
      <c r="A19" s="11">
        <v>5</v>
      </c>
      <c r="B19" s="51" t="s">
        <v>51</v>
      </c>
      <c r="C19" s="51"/>
      <c r="D19" s="51"/>
      <c r="E19" s="51"/>
      <c r="F19" s="12">
        <v>204.46</v>
      </c>
      <c r="G19" s="1"/>
      <c r="H19" s="4"/>
    </row>
    <row r="20" spans="1:8" hidden="1">
      <c r="A20" s="11"/>
      <c r="B20" s="56"/>
      <c r="C20" s="56"/>
      <c r="D20" s="56"/>
      <c r="E20" s="56"/>
      <c r="F20" s="12"/>
      <c r="G20" s="1"/>
      <c r="H20" s="4"/>
    </row>
    <row r="21" spans="1:8" ht="27" customHeight="1">
      <c r="A21" s="13">
        <v>7</v>
      </c>
      <c r="B21" s="56" t="s">
        <v>55</v>
      </c>
      <c r="C21" s="56"/>
      <c r="D21" s="56"/>
      <c r="E21" s="56"/>
      <c r="F21" s="14">
        <f>F19+F8-F18</f>
        <v>258.44000000000005</v>
      </c>
      <c r="G21" s="1"/>
      <c r="H21" s="4"/>
    </row>
    <row r="22" spans="1:8" ht="15.75" hidden="1" thickBot="1">
      <c r="A22" s="15"/>
      <c r="B22" s="56"/>
      <c r="C22" s="56"/>
      <c r="D22" s="56"/>
      <c r="E22" s="56"/>
      <c r="F22" s="16"/>
      <c r="G22" s="17"/>
      <c r="H22" s="4"/>
    </row>
    <row r="23" spans="1:8" hidden="1">
      <c r="A23" s="7"/>
      <c r="B23" s="50"/>
      <c r="C23" s="50"/>
      <c r="D23" s="50"/>
      <c r="E23" s="50"/>
      <c r="F23" s="10"/>
      <c r="G23" s="1"/>
      <c r="H23" s="1"/>
    </row>
    <row r="24" spans="1:8" ht="15.75" thickBot="1">
      <c r="A24" s="18"/>
      <c r="B24" s="19"/>
      <c r="C24" s="19"/>
      <c r="D24" s="19"/>
      <c r="E24" s="69" t="s">
        <v>6</v>
      </c>
      <c r="F24" s="69"/>
      <c r="G24" s="1"/>
      <c r="H24" s="1"/>
    </row>
    <row r="25" spans="1:8">
      <c r="A25" s="5" t="s">
        <v>10</v>
      </c>
      <c r="B25" s="70" t="s">
        <v>35</v>
      </c>
      <c r="C25" s="70"/>
      <c r="D25" s="70"/>
      <c r="E25" s="70"/>
      <c r="F25" s="20" t="s">
        <v>24</v>
      </c>
      <c r="G25" s="1"/>
      <c r="H25" s="1"/>
    </row>
    <row r="26" spans="1:8">
      <c r="A26" s="7">
        <v>1</v>
      </c>
      <c r="B26" s="55" t="s">
        <v>36</v>
      </c>
      <c r="C26" s="55"/>
      <c r="D26" s="55"/>
      <c r="E26" s="55"/>
      <c r="F26" s="21">
        <v>4.1100000000000003</v>
      </c>
      <c r="G26" s="1"/>
      <c r="H26" s="1"/>
    </row>
    <row r="27" spans="1:8">
      <c r="A27" s="22">
        <v>2</v>
      </c>
      <c r="B27" s="60" t="s">
        <v>37</v>
      </c>
      <c r="C27" s="61"/>
      <c r="D27" s="61"/>
      <c r="E27" s="62"/>
      <c r="F27" s="23">
        <v>1.38</v>
      </c>
      <c r="G27" s="1"/>
      <c r="H27" s="1"/>
    </row>
    <row r="28" spans="1:8" ht="18.75" customHeight="1">
      <c r="A28" s="22">
        <v>3</v>
      </c>
      <c r="B28" s="60" t="s">
        <v>38</v>
      </c>
      <c r="C28" s="61"/>
      <c r="D28" s="61"/>
      <c r="E28" s="62"/>
      <c r="F28" s="23">
        <v>18.64</v>
      </c>
      <c r="G28" s="1"/>
      <c r="H28" s="1"/>
    </row>
    <row r="29" spans="1:8">
      <c r="A29" s="22">
        <v>4</v>
      </c>
      <c r="B29" s="60" t="s">
        <v>39</v>
      </c>
      <c r="C29" s="61"/>
      <c r="D29" s="61"/>
      <c r="E29" s="62"/>
      <c r="F29" s="23">
        <v>7.03</v>
      </c>
      <c r="G29" s="1"/>
      <c r="H29" s="1"/>
    </row>
    <row r="30" spans="1:8" ht="24" customHeight="1">
      <c r="A30" s="22">
        <v>5</v>
      </c>
      <c r="B30" s="60" t="s">
        <v>40</v>
      </c>
      <c r="C30" s="61"/>
      <c r="D30" s="61"/>
      <c r="E30" s="62"/>
      <c r="F30" s="23">
        <v>42.89</v>
      </c>
      <c r="G30" s="1"/>
      <c r="H30" s="1"/>
    </row>
    <row r="31" spans="1:8" ht="17.25" customHeight="1">
      <c r="A31" s="22">
        <v>6</v>
      </c>
      <c r="B31" s="60" t="s">
        <v>45</v>
      </c>
      <c r="C31" s="61"/>
      <c r="D31" s="61"/>
      <c r="E31" s="62"/>
      <c r="F31" s="23">
        <v>0.6</v>
      </c>
      <c r="G31" s="1"/>
      <c r="H31" s="1"/>
    </row>
    <row r="32" spans="1:8" ht="17.25" customHeight="1">
      <c r="A32" s="22">
        <v>7</v>
      </c>
      <c r="B32" s="60" t="s">
        <v>46</v>
      </c>
      <c r="C32" s="61"/>
      <c r="D32" s="61"/>
      <c r="E32" s="62"/>
      <c r="F32" s="23">
        <f>1.32+0.9+6.8</f>
        <v>9.02</v>
      </c>
      <c r="G32" s="1"/>
      <c r="H32" s="1"/>
    </row>
    <row r="33" spans="1:8" ht="17.25" customHeight="1">
      <c r="A33" s="22">
        <v>8</v>
      </c>
      <c r="B33" s="60" t="s">
        <v>47</v>
      </c>
      <c r="C33" s="61"/>
      <c r="D33" s="61"/>
      <c r="E33" s="62"/>
      <c r="F33" s="23">
        <v>26.8</v>
      </c>
      <c r="G33" s="1"/>
      <c r="H33" s="1"/>
    </row>
    <row r="34" spans="1:8">
      <c r="A34" s="22">
        <v>9</v>
      </c>
      <c r="B34" s="60" t="s">
        <v>41</v>
      </c>
      <c r="C34" s="61"/>
      <c r="D34" s="61"/>
      <c r="E34" s="62"/>
      <c r="F34" s="23">
        <v>20.399999999999999</v>
      </c>
      <c r="G34" s="1"/>
      <c r="H34" s="1"/>
    </row>
    <row r="35" spans="1:8" ht="15.75" thickBot="1">
      <c r="A35" s="24"/>
      <c r="B35" s="63" t="s">
        <v>8</v>
      </c>
      <c r="C35" s="64"/>
      <c r="D35" s="64"/>
      <c r="E35" s="64"/>
      <c r="F35" s="25">
        <f>SUM(F26:F34)</f>
        <v>130.87</v>
      </c>
      <c r="G35" s="1"/>
      <c r="H35" s="1"/>
    </row>
    <row r="36" spans="1:8">
      <c r="A36" s="65" t="s">
        <v>9</v>
      </c>
      <c r="B36" s="65"/>
      <c r="C36" s="65"/>
      <c r="D36" s="65"/>
      <c r="E36" s="65"/>
      <c r="F36" s="65"/>
      <c r="G36" s="1"/>
      <c r="H36" s="4"/>
    </row>
    <row r="37" spans="1:8">
      <c r="A37" s="26" t="s">
        <v>10</v>
      </c>
      <c r="B37" s="66" t="s">
        <v>11</v>
      </c>
      <c r="C37" s="67"/>
      <c r="D37" s="67"/>
      <c r="E37" s="68"/>
      <c r="F37" s="38" t="s">
        <v>7</v>
      </c>
      <c r="G37" s="1"/>
      <c r="H37" s="4"/>
    </row>
    <row r="38" spans="1:8">
      <c r="A38" s="27">
        <v>1</v>
      </c>
      <c r="B38" s="73" t="s">
        <v>12</v>
      </c>
      <c r="C38" s="74"/>
      <c r="D38" s="74"/>
      <c r="E38" s="75"/>
      <c r="F38" s="28">
        <f>169.48+249.91</f>
        <v>419.39</v>
      </c>
      <c r="G38" s="1"/>
      <c r="H38" s="4"/>
    </row>
    <row r="39" spans="1:8" ht="26.25" customHeight="1">
      <c r="A39" s="27">
        <v>2</v>
      </c>
      <c r="B39" s="73" t="s">
        <v>13</v>
      </c>
      <c r="C39" s="74"/>
      <c r="D39" s="74"/>
      <c r="E39" s="75"/>
      <c r="F39" s="28">
        <f>373.17+556.77+0.09</f>
        <v>930.03000000000009</v>
      </c>
      <c r="G39" s="1"/>
      <c r="H39" s="4"/>
    </row>
    <row r="40" spans="1:8">
      <c r="A40" s="27">
        <v>3</v>
      </c>
      <c r="B40" s="73" t="s">
        <v>14</v>
      </c>
      <c r="C40" s="74"/>
      <c r="D40" s="74"/>
      <c r="E40" s="75"/>
      <c r="F40" s="28">
        <f>140.01+206.11</f>
        <v>346.12</v>
      </c>
      <c r="G40" s="1"/>
      <c r="H40" s="4"/>
    </row>
    <row r="41" spans="1:8">
      <c r="A41" s="27">
        <v>4</v>
      </c>
      <c r="B41" s="73" t="s">
        <v>15</v>
      </c>
      <c r="C41" s="74"/>
      <c r="D41" s="74"/>
      <c r="E41" s="75"/>
      <c r="F41" s="28">
        <f>86.32+127.16</f>
        <v>213.48</v>
      </c>
      <c r="G41" s="1"/>
      <c r="H41" s="4"/>
    </row>
    <row r="42" spans="1:8">
      <c r="A42" s="27">
        <v>5</v>
      </c>
      <c r="B42" s="73" t="s">
        <v>52</v>
      </c>
      <c r="C42" s="74"/>
      <c r="D42" s="74"/>
      <c r="E42" s="75"/>
      <c r="F42" s="28">
        <v>-109.65</v>
      </c>
      <c r="G42" s="1"/>
      <c r="H42" s="4"/>
    </row>
    <row r="43" spans="1:8">
      <c r="A43" s="66" t="s">
        <v>8</v>
      </c>
      <c r="B43" s="67"/>
      <c r="C43" s="67"/>
      <c r="D43" s="67"/>
      <c r="E43" s="68"/>
      <c r="F43" s="10">
        <f>F42+F40+F39+F38+F41</f>
        <v>1799.37</v>
      </c>
      <c r="G43" s="1"/>
      <c r="H43" s="4"/>
    </row>
    <row r="44" spans="1:8" ht="27" customHeight="1">
      <c r="A44" s="81" t="s">
        <v>30</v>
      </c>
      <c r="B44" s="81"/>
      <c r="C44" s="81"/>
      <c r="D44" s="81"/>
      <c r="E44" s="81"/>
      <c r="F44" s="81"/>
      <c r="G44" s="80"/>
      <c r="H44" s="2"/>
    </row>
    <row r="45" spans="1:8">
      <c r="A45" s="71" t="s">
        <v>16</v>
      </c>
      <c r="B45" s="71"/>
      <c r="C45" s="3"/>
      <c r="D45" s="3"/>
      <c r="E45" s="3"/>
      <c r="F45" s="29"/>
      <c r="G45" s="30"/>
      <c r="H45" s="31"/>
    </row>
    <row r="46" spans="1:8">
      <c r="A46" s="72" t="s">
        <v>44</v>
      </c>
      <c r="B46" s="72"/>
      <c r="C46" s="72"/>
      <c r="D46" s="72"/>
      <c r="E46" s="72"/>
      <c r="F46" s="72"/>
      <c r="G46" s="32"/>
      <c r="H46" s="33"/>
    </row>
    <row r="47" spans="1:8">
      <c r="A47" s="72" t="s">
        <v>42</v>
      </c>
      <c r="B47" s="72"/>
      <c r="C47" s="72"/>
      <c r="D47" s="72"/>
      <c r="E47" s="72"/>
      <c r="F47" s="72"/>
      <c r="G47" s="32"/>
      <c r="H47" s="33"/>
    </row>
    <row r="48" spans="1:8">
      <c r="A48" s="72" t="s">
        <v>43</v>
      </c>
      <c r="B48" s="72"/>
      <c r="C48" s="72"/>
      <c r="D48" s="72"/>
      <c r="E48" s="72"/>
      <c r="F48" s="72"/>
      <c r="G48" s="32"/>
      <c r="H48" s="33"/>
    </row>
    <row r="49" spans="1:8">
      <c r="A49" s="72" t="s">
        <v>17</v>
      </c>
      <c r="B49" s="72"/>
      <c r="C49" s="72"/>
      <c r="D49" s="72"/>
      <c r="E49" s="72"/>
      <c r="F49" s="72"/>
      <c r="G49" s="32"/>
      <c r="H49" s="33"/>
    </row>
    <row r="50" spans="1:8" ht="15.75" customHeight="1">
      <c r="A50" s="72" t="s">
        <v>29</v>
      </c>
      <c r="B50" s="72"/>
      <c r="C50" s="72"/>
      <c r="D50" s="72"/>
      <c r="E50" s="72"/>
      <c r="F50" s="72"/>
      <c r="G50" s="3"/>
      <c r="H50" s="40"/>
    </row>
    <row r="51" spans="1:8" ht="27" customHeight="1">
      <c r="A51" s="72" t="s">
        <v>18</v>
      </c>
      <c r="B51" s="72"/>
      <c r="C51" s="72"/>
      <c r="D51" s="72"/>
      <c r="E51" s="72"/>
      <c r="F51" s="72"/>
      <c r="G51" s="3"/>
      <c r="H51" s="40"/>
    </row>
    <row r="52" spans="1:8" ht="15" customHeight="1">
      <c r="A52" s="72" t="s">
        <v>19</v>
      </c>
      <c r="B52" s="72"/>
      <c r="C52" s="72"/>
      <c r="D52" s="72"/>
      <c r="E52" s="72"/>
      <c r="F52" s="72"/>
      <c r="G52" s="3"/>
      <c r="H52" s="3"/>
    </row>
    <row r="53" spans="1:8" ht="29.25" customHeight="1">
      <c r="A53" s="72" t="s">
        <v>33</v>
      </c>
      <c r="B53" s="72"/>
      <c r="C53" s="72"/>
      <c r="D53" s="72"/>
      <c r="E53" s="72"/>
      <c r="F53" s="72"/>
      <c r="G53" s="3"/>
      <c r="H53" s="36"/>
    </row>
    <row r="54" spans="1:8" ht="29.25" customHeight="1">
      <c r="A54" s="79" t="s">
        <v>48</v>
      </c>
      <c r="B54" s="79"/>
      <c r="C54" s="79"/>
      <c r="D54" s="79"/>
      <c r="E54" s="79"/>
      <c r="F54" s="79"/>
      <c r="G54" s="3"/>
      <c r="H54" s="39"/>
    </row>
    <row r="55" spans="1:8" ht="62.25" customHeight="1">
      <c r="A55" s="79" t="s">
        <v>49</v>
      </c>
      <c r="B55" s="79"/>
      <c r="C55" s="79"/>
      <c r="D55" s="79"/>
      <c r="E55" s="79"/>
      <c r="F55" s="79"/>
      <c r="G55" s="3"/>
      <c r="H55" s="39"/>
    </row>
    <row r="56" spans="1:8" ht="29.25" customHeight="1">
      <c r="A56" s="39"/>
      <c r="B56" s="39"/>
      <c r="C56" s="39"/>
      <c r="D56" s="39"/>
      <c r="E56" s="39"/>
      <c r="F56" s="39"/>
      <c r="G56" s="3"/>
      <c r="H56" s="39"/>
    </row>
    <row r="57" spans="1:8">
      <c r="A57" s="76"/>
      <c r="B57" s="76"/>
      <c r="C57" s="76"/>
      <c r="D57" s="76"/>
      <c r="E57" s="76"/>
      <c r="F57" s="1"/>
      <c r="G57" s="1"/>
      <c r="H57" s="4"/>
    </row>
    <row r="58" spans="1:8" ht="15.75">
      <c r="A58" s="77" t="s">
        <v>31</v>
      </c>
      <c r="B58" s="77"/>
      <c r="C58" s="77"/>
      <c r="D58" s="77"/>
      <c r="E58" s="77"/>
      <c r="F58" s="77"/>
      <c r="G58" s="34"/>
      <c r="H58" s="4"/>
    </row>
    <row r="59" spans="1:8">
      <c r="A59" s="1"/>
      <c r="B59" s="1"/>
      <c r="C59" s="1"/>
      <c r="D59" s="1"/>
      <c r="E59" s="1"/>
      <c r="F59" s="1"/>
      <c r="G59" s="1"/>
      <c r="H59" s="4"/>
    </row>
    <row r="60" spans="1:8">
      <c r="A60" s="1"/>
      <c r="B60" s="1"/>
      <c r="C60" s="1"/>
      <c r="D60" s="1"/>
      <c r="E60" s="1"/>
      <c r="F60" s="1"/>
      <c r="G60" s="1"/>
      <c r="H60" s="4"/>
    </row>
    <row r="61" spans="1:8">
      <c r="A61" s="78" t="s">
        <v>20</v>
      </c>
      <c r="B61" s="78"/>
      <c r="C61" s="78"/>
      <c r="D61" s="35"/>
      <c r="E61" s="78" t="s">
        <v>21</v>
      </c>
      <c r="F61" s="78"/>
      <c r="G61" s="1"/>
      <c r="H61" s="4"/>
    </row>
  </sheetData>
  <mergeCells count="59">
    <mergeCell ref="A48:F48"/>
    <mergeCell ref="A49:F49"/>
    <mergeCell ref="A50:F50"/>
    <mergeCell ref="A51:F51"/>
    <mergeCell ref="A52:F52"/>
    <mergeCell ref="A53:F53"/>
    <mergeCell ref="A57:E57"/>
    <mergeCell ref="A58:F58"/>
    <mergeCell ref="A61:C61"/>
    <mergeCell ref="E61:F61"/>
    <mergeCell ref="A54:F54"/>
    <mergeCell ref="A55:F55"/>
    <mergeCell ref="B38:E38"/>
    <mergeCell ref="B39:E39"/>
    <mergeCell ref="B40:E40"/>
    <mergeCell ref="B41:E41"/>
    <mergeCell ref="B42:E42"/>
    <mergeCell ref="A43:E43"/>
    <mergeCell ref="A45:B45"/>
    <mergeCell ref="A46:F46"/>
    <mergeCell ref="A47:F47"/>
    <mergeCell ref="A44:F44"/>
    <mergeCell ref="B35:E35"/>
    <mergeCell ref="A36:F36"/>
    <mergeCell ref="B37:E37"/>
    <mergeCell ref="B29:E29"/>
    <mergeCell ref="B28:E28"/>
    <mergeCell ref="B30:E30"/>
    <mergeCell ref="B27:E27"/>
    <mergeCell ref="B34:E34"/>
    <mergeCell ref="B13:E13"/>
    <mergeCell ref="B31:E31"/>
    <mergeCell ref="B32:E32"/>
    <mergeCell ref="B33:E33"/>
    <mergeCell ref="B22:E22"/>
    <mergeCell ref="B23:E23"/>
    <mergeCell ref="E24:F24"/>
    <mergeCell ref="B25:E25"/>
    <mergeCell ref="B26:E26"/>
    <mergeCell ref="B20:E20"/>
    <mergeCell ref="B21:E21"/>
    <mergeCell ref="B14:E14"/>
    <mergeCell ref="B15:E15"/>
    <mergeCell ref="B16:E16"/>
    <mergeCell ref="B17:E17"/>
    <mergeCell ref="B6:E6"/>
    <mergeCell ref="B7:E7"/>
    <mergeCell ref="B8:E8"/>
    <mergeCell ref="B18:E18"/>
    <mergeCell ref="B19:E19"/>
    <mergeCell ref="B9:E9"/>
    <mergeCell ref="B10:E10"/>
    <mergeCell ref="B11:E11"/>
    <mergeCell ref="B12:E12"/>
    <mergeCell ref="A1:F1"/>
    <mergeCell ref="A2:F2"/>
    <mergeCell ref="A3:F3"/>
    <mergeCell ref="B4:E4"/>
    <mergeCell ref="B5:E5"/>
  </mergeCells>
  <pageMargins left="0.35433070866141736" right="0.16" top="0.14000000000000001" bottom="0.17" header="0.31496062992125984" footer="0.14000000000000001"/>
  <pageSetup paperSize="9" scale="7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 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2015-03-13T02:53:24Z</dcterms:modified>
</cp:coreProperties>
</file>